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 - PALANGOS MIESTO RINKLIAVŲ CENTRAS\Dokumentai\2022 m. balansas\"/>
    </mc:Choice>
  </mc:AlternateContent>
  <xr:revisionPtr revIDLastSave="0" documentId="13_ncr:1_{C81898A7-EC76-44CD-A6D3-4F1F43DCF3E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INANSINĖS BŪKLĖS ATASKAI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6" i="1" l="1"/>
  <c r="E43" i="1"/>
  <c r="F86" i="1"/>
  <c r="F80" i="1" s="1"/>
  <c r="F71" i="1"/>
  <c r="F65" i="1" s="1"/>
  <c r="F61" i="1"/>
  <c r="F55" i="1"/>
  <c r="F43" i="1"/>
  <c r="F36" i="1"/>
  <c r="F35" i="1" s="1"/>
  <c r="F21" i="1"/>
  <c r="F16" i="1"/>
  <c r="F15" i="1" s="1"/>
  <c r="F60" i="1" l="1"/>
  <c r="F91" i="1"/>
  <c r="F53" i="1"/>
  <c r="E16" i="1"/>
  <c r="E80" i="1"/>
  <c r="E55" i="1"/>
  <c r="E61" i="1"/>
  <c r="E71" i="1"/>
  <c r="E65" i="1" s="1"/>
  <c r="E21" i="1"/>
  <c r="E36" i="1"/>
  <c r="E60" i="1" l="1"/>
  <c r="E91" i="1" s="1"/>
  <c r="E35" i="1"/>
  <c r="E15" i="1"/>
  <c r="E53" i="1" l="1"/>
  <c r="E82" i="1" l="1"/>
  <c r="F82" i="1"/>
</calcChain>
</file>

<file path=xl/sharedStrings.xml><?xml version="1.0" encoding="utf-8"?>
<sst xmlns="http://schemas.openxmlformats.org/spreadsheetml/2006/main" count="168" uniqueCount="137">
  <si>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</si>
  <si>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</si>
  <si>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</si>
  <si>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</si>
  <si>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</si>
  <si>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</si>
  <si>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</si>
  <si>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</si>
  <si>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</si>
  <si>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</si>
  <si>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</si>
  <si>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</si>
  <si>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</si>
  <si>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</si>
  <si>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</si>
  <si>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</si>
  <si>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</si>
  <si>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</si>
  <si>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</si>
  <si>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</si>
  <si>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</si>
  <si>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</si>
  <si>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</si>
  <si>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</si>
  <si>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</si>
  <si>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(vardas ir pavardė)</t>
  </si>
  <si>
    <t>2-ojo VSAFAS „Finansinės būklės ataskaita“</t>
  </si>
  <si>
    <t>FINANSINĖS BŪKLĖS ATASKAITA</t>
  </si>
  <si>
    <t>Paskutinė ataskaitinio laikotarpio diena</t>
  </si>
  <si>
    <t>Paskutinė praėjusio ataskaitinio laikotarpio diena</t>
  </si>
  <si>
    <t>ILGALAIKIS TURTAS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</si>
  <si>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</si>
  <si>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</si>
  <si>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</si>
  <si>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</si>
  <si>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</si>
  <si>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</si>
  <si>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</si>
  <si>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</si>
  <si>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r>
      <t xml:space="preserve">Nebaigti projektai ir išankstiniai </t>
    </r>
    <r>
      <rPr>
        <sz val="10"/>
        <rFont val="Times New Roman"/>
        <family val="1"/>
        <charset val="186"/>
      </rPr>
      <t>mokėjimai</t>
    </r>
  </si>
  <si>
    <t>Ilgalaikis materialusis turtas</t>
  </si>
  <si>
    <t>Žemė</t>
  </si>
  <si>
    <t>Pastatai</t>
  </si>
  <si>
    <t>II.3</t>
  </si>
  <si>
    <t>Infrastruktūros ir kiti statiniai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</si>
  <si>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</si>
  <si>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</si>
  <si>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</si>
  <si>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</si>
  <si>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</si>
  <si>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</si>
  <si>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II.8</t>
  </si>
  <si>
    <t>II.9</t>
  </si>
  <si>
    <t>II.10</t>
  </si>
  <si>
    <t>Ilgalaikis finansinis turtas</t>
  </si>
  <si>
    <t>Kitas ilgalaikis turtas</t>
  </si>
  <si>
    <t>BIOLOGINIS TURTAS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</si>
  <si>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</si>
  <si>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</si>
  <si>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</si>
  <si>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</si>
  <si>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</si>
  <si>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</si>
  <si>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I.5</t>
  </si>
  <si>
    <t>Ilgalaikis materialusis ir biologinis turtas, skirtas parduoti</t>
  </si>
  <si>
    <t>Išankstiniai apmokėjimai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</si>
  <si>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</si>
  <si>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Gautini mokesčiai ir socialinės įmokos</t>
  </si>
  <si>
    <t>Gautinos finansavimo sumos</t>
  </si>
  <si>
    <t>Gautinos sumos už turto naudojimą, parduotas prekes, turtą, paslaugas</t>
  </si>
  <si>
    <t>Sukauptos gautinos sumos</t>
  </si>
  <si>
    <t>Kitos gautinos sumos</t>
  </si>
  <si>
    <t>Trumpalaikės investicijos</t>
  </si>
  <si>
    <t>Pinigai ir pinigų ekvivalentai</t>
  </si>
  <si>
    <t>IŠ VISO TURTO:</t>
  </si>
  <si>
    <t>FINANSAVIMO SUMOS</t>
  </si>
  <si>
    <t xml:space="preserve">Iš valstybės biudžeto </t>
  </si>
  <si>
    <t>Iš Europos Sąjungos, užsienio valstybių ir tarptautinių organizacijų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</si>
  <si>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</si>
  <si>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</si>
  <si>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</si>
  <si>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</si>
  <si>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</si>
  <si>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</si>
  <si>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</si>
  <si>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`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</si>
  <si>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</si>
  <si>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</si>
  <si>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</si>
  <si>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</si>
  <si>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</si>
  <si>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biudžetus ir fondus</t>
  </si>
  <si>
    <t>Mokėtinos socialinės išmokos</t>
  </si>
  <si>
    <t>Grąžintini mokesčiai, įmokos ir jų permokos</t>
  </si>
  <si>
    <t>Tiekėjams mokėtinos sumos</t>
  </si>
  <si>
    <t>Sukauptos mokėtinos sumos</t>
  </si>
  <si>
    <t>II. 11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</si>
  <si>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</si>
  <si>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</si>
  <si>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</si>
  <si>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</si>
  <si>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</si>
  <si>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</si>
  <si>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</si>
  <si>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</si>
  <si>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</si>
  <si>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</si>
  <si>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</si>
  <si>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G.</t>
  </si>
  <si>
    <t>MAŽUMOS DALIS</t>
  </si>
  <si>
    <t>IŠ VISO FINANSAVIMO SUMŲ, ĮSIPAREIGOJIMŲ, GRYNOJO TURTO IR MAŽUMOS DALIES:</t>
  </si>
  <si>
    <t>______</t>
  </si>
  <si>
    <t>(parašas)</t>
  </si>
  <si>
    <t>(viešojo sektoriaus subjekto, parengusio finansinės būklės ataskaitą (konsoliduotąją finansinės būklės ataskaitą), kodas, adresas)</t>
  </si>
  <si>
    <t>PALANGOS MIESTO RINKLIAVŲ CENTRAS</t>
  </si>
  <si>
    <t>Mokėtinos sumos į Europos Sąjungos biudžetą</t>
  </si>
  <si>
    <t>II.6.1</t>
  </si>
  <si>
    <r>
      <t>II.6.2</t>
    </r>
    <r>
      <rPr>
        <sz val="10"/>
        <rFont val="Arial"/>
        <family val="2"/>
        <charset val="186"/>
      </rPr>
      <t/>
    </r>
  </si>
  <si>
    <t>Grąžintinos finansavimo sumos</t>
  </si>
  <si>
    <t>Kitos mokėtinos sumos biudžetui</t>
  </si>
  <si>
    <r>
      <t>(teisės aktais įpareigoto pasirašyti asmens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pareigų pavadinimas)</t>
    </r>
  </si>
  <si>
    <t>Su darbo santykiais susiję įsipareigojimai</t>
  </si>
  <si>
    <t>II. 12</t>
  </si>
  <si>
    <t>III.2</t>
  </si>
  <si>
    <t xml:space="preserve"> III.3</t>
  </si>
  <si>
    <t>III.6</t>
  </si>
  <si>
    <t>Gautinos trumpalaikės finansinės sumos</t>
  </si>
  <si>
    <t>Pateikimo valiuta ir tikslumas: eurais</t>
  </si>
  <si>
    <t>PAGAL 2022 M. gruodžio 31 D. DUOMENIS</t>
  </si>
  <si>
    <t>Baldai,biuro įranga ir kitas ilgalaikis materialusis turtas</t>
  </si>
  <si>
    <t>Kultūros ir kitos vertybės</t>
  </si>
  <si>
    <t>Nebaigta statyba ir išankstiniai mokėjimai</t>
  </si>
  <si>
    <t>Mineraliniai ištekliai</t>
  </si>
  <si>
    <t>L.e. direktoriaus pareigas</t>
  </si>
  <si>
    <t>Inga Ruokienė</t>
  </si>
  <si>
    <t>2023 m. kovo 15 d. Nr. (3.2.)-2.1</t>
  </si>
  <si>
    <t xml:space="preserve">                                              Gintaro g. 33A, Palanga;  302290562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</si>
</sst>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u/>
      <sz val="11"/>
      <name val="TimesNewRoman,Bold"/>
    </font>
    <font>
      <u/>
      <sz val="11"/>
      <name val="Arial"/>
      <family val="2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8"/>
      <name val="Arial"/>
      <family val="2"/>
      <charset val="186"/>
    </font>
    <font>
      <i/>
      <sz val="8"/>
      <name val="Times New Roman"/>
      <family val="1"/>
      <charset val="186"/>
    </font>
    <font>
      <b/>
      <i/>
      <u/>
      <sz val="10"/>
      <name val="Times New Roman"/>
      <family val="1"/>
      <charset val="186"/>
    </font>
    <font>
      <b/>
      <i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2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2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vertical="center" wrapText="1"/>
    </xf>
    <xf numFmtId="0" fontId="6" fillId="2" borderId="4" xfId="1" applyFont="1" applyFill="1" applyBorder="1" applyAlignment="1">
      <alignment horizontal="left" vertical="center"/>
    </xf>
    <xf numFmtId="0" fontId="4" fillId="0" borderId="2" xfId="1" applyFont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left" vertical="center"/>
    </xf>
    <xf numFmtId="0" fontId="4" fillId="2" borderId="7" xfId="1" applyFont="1" applyFill="1" applyBorder="1" applyAlignment="1">
      <alignment horizontal="left" vertical="center"/>
    </xf>
    <xf numFmtId="0" fontId="4" fillId="2" borderId="5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6" fillId="0" borderId="2" xfId="1" applyFont="1" applyBorder="1" applyAlignment="1">
      <alignment horizontal="left" vertical="center"/>
    </xf>
    <xf numFmtId="0" fontId="4" fillId="2" borderId="9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/>
    </xf>
    <xf numFmtId="0" fontId="4" fillId="2" borderId="0" xfId="1" applyFont="1" applyFill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4" fillId="2" borderId="8" xfId="1" applyFont="1" applyFill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/>
    </xf>
    <xf numFmtId="0" fontId="6" fillId="0" borderId="10" xfId="1" applyFont="1" applyBorder="1" applyAlignment="1">
      <alignment horizontal="left" vertical="center"/>
    </xf>
    <xf numFmtId="0" fontId="6" fillId="0" borderId="11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4" fillId="0" borderId="0" xfId="1" applyFont="1" applyAlignment="1">
      <alignment vertical="center" wrapText="1"/>
    </xf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4" fillId="0" borderId="5" xfId="1" applyFont="1" applyBorder="1" applyAlignment="1">
      <alignment horizontal="left" vertical="center"/>
    </xf>
    <xf numFmtId="0" fontId="1" fillId="2" borderId="0" xfId="1" applyFill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" fontId="4" fillId="2" borderId="3" xfId="1" applyNumberFormat="1" applyFont="1" applyFill="1" applyBorder="1" applyAlignment="1">
      <alignment horizontal="center" vertical="center" wrapText="1"/>
    </xf>
    <xf numFmtId="16" fontId="4" fillId="2" borderId="1" xfId="1" applyNumberFormat="1" applyFont="1" applyFill="1" applyBorder="1" applyAlignment="1">
      <alignment horizontal="center" vertical="center" wrapText="1"/>
    </xf>
    <xf numFmtId="16" fontId="4" fillId="2" borderId="1" xfId="1" quotePrefix="1" applyNumberFormat="1" applyFont="1" applyFill="1" applyBorder="1" applyAlignment="1">
      <alignment horizontal="center" vertical="center" wrapText="1"/>
    </xf>
    <xf numFmtId="16" fontId="4" fillId="0" borderId="1" xfId="1" applyNumberFormat="1" applyFont="1" applyBorder="1" applyAlignment="1">
      <alignment horizontal="center" vertical="center"/>
    </xf>
    <xf numFmtId="0" fontId="4" fillId="2" borderId="1" xfId="1" quotePrefix="1" applyFont="1" applyFill="1" applyBorder="1" applyAlignment="1">
      <alignment horizontal="center" vertical="center" wrapText="1"/>
    </xf>
    <xf numFmtId="0" fontId="4" fillId="2" borderId="5" xfId="1" quotePrefix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1" fontId="4" fillId="2" borderId="1" xfId="1" quotePrefix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7" fillId="2" borderId="0" xfId="1" applyFont="1" applyFill="1" applyAlignment="1">
      <alignment horizontal="center" vertical="center" wrapText="1"/>
    </xf>
    <xf numFmtId="0" fontId="13" fillId="2" borderId="1" xfId="1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2" fontId="4" fillId="2" borderId="1" xfId="1" applyNumberFormat="1" applyFont="1" applyFill="1" applyBorder="1" applyAlignment="1">
      <alignment vertical="center" wrapText="1"/>
    </xf>
    <xf numFmtId="0" fontId="4" fillId="0" borderId="13" xfId="1" applyFont="1" applyBorder="1" applyAlignment="1">
      <alignment horizontal="left" vertical="center"/>
    </xf>
    <xf numFmtId="2" fontId="4" fillId="3" borderId="1" xfId="1" applyNumberFormat="1" applyFont="1" applyFill="1" applyBorder="1" applyAlignment="1">
      <alignment vertical="center" wrapText="1"/>
    </xf>
    <xf numFmtId="2" fontId="13" fillId="2" borderId="1" xfId="1" applyNumberFormat="1" applyFont="1" applyFill="1" applyBorder="1" applyAlignment="1">
      <alignment vertical="center" wrapText="1"/>
    </xf>
    <xf numFmtId="2" fontId="4" fillId="0" borderId="1" xfId="1" applyNumberFormat="1" applyFont="1" applyBorder="1" applyAlignment="1">
      <alignment vertical="center"/>
    </xf>
    <xf numFmtId="2" fontId="4" fillId="2" borderId="5" xfId="1" applyNumberFormat="1" applyFont="1" applyFill="1" applyBorder="1" applyAlignment="1">
      <alignment vertical="center" wrapText="1"/>
    </xf>
    <xf numFmtId="2" fontId="1" fillId="0" borderId="0" xfId="1" applyNumberFormat="1"/>
    <xf numFmtId="2" fontId="12" fillId="2" borderId="1" xfId="1" applyNumberFormat="1" applyFont="1" applyFill="1" applyBorder="1" applyAlignment="1">
      <alignment horizontal="center" vertical="center" wrapText="1"/>
    </xf>
    <xf numFmtId="2" fontId="4" fillId="2" borderId="0" xfId="1" applyNumberFormat="1" applyFont="1" applyFill="1" applyAlignment="1">
      <alignment vertical="center" wrapText="1"/>
    </xf>
    <xf numFmtId="2" fontId="4" fillId="2" borderId="0" xfId="1" applyNumberFormat="1" applyFont="1" applyFill="1" applyAlignment="1">
      <alignment horizontal="center" vertical="center" wrapText="1"/>
    </xf>
    <xf numFmtId="2" fontId="0" fillId="0" borderId="0" xfId="0" applyNumberFormat="1"/>
    <xf numFmtId="2" fontId="5" fillId="2" borderId="1" xfId="1" applyNumberFormat="1" applyFont="1" applyFill="1" applyBorder="1" applyAlignment="1">
      <alignment vertical="center" wrapText="1"/>
    </xf>
    <xf numFmtId="2" fontId="2" fillId="2" borderId="1" xfId="1" applyNumberFormat="1" applyFont="1" applyFill="1" applyBorder="1" applyAlignment="1">
      <alignment vertical="center" wrapText="1"/>
    </xf>
    <xf numFmtId="0" fontId="1" fillId="2" borderId="11" xfId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4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1" fillId="2" borderId="0" xfId="1" applyFill="1" applyAlignment="1">
      <alignment vertical="center" wrapText="1"/>
    </xf>
    <xf numFmtId="0" fontId="11" fillId="2" borderId="0" xfId="1" applyFont="1" applyFill="1" applyAlignment="1">
      <alignment horizontal="center" vertical="center" wrapText="1"/>
    </xf>
    <xf numFmtId="0" fontId="14" fillId="2" borderId="0" xfId="1" applyFont="1" applyFill="1" applyAlignment="1">
      <alignment vertical="center" wrapText="1"/>
    </xf>
    <xf numFmtId="0" fontId="15" fillId="0" borderId="11" xfId="1" applyFont="1" applyBorder="1" applyAlignment="1">
      <alignment horizontal="center" vertical="center" wrapText="1"/>
    </xf>
    <xf numFmtId="0" fontId="14" fillId="0" borderId="11" xfId="1" applyFont="1" applyBorder="1" applyAlignment="1">
      <alignment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1" fillId="2" borderId="0" xfId="1" applyFont="1" applyFill="1" applyAlignment="1">
      <alignment wrapText="1"/>
    </xf>
    <xf numFmtId="0" fontId="14" fillId="0" borderId="0" xfId="1" applyFont="1"/>
    <xf numFmtId="0" fontId="11" fillId="2" borderId="0" xfId="1" applyFont="1" applyFill="1" applyAlignment="1">
      <alignment vertical="center" wrapText="1"/>
    </xf>
    <xf numFmtId="0" fontId="14" fillId="0" borderId="0" xfId="1" applyFont="1" applyAlignment="1">
      <alignment vertical="center"/>
    </xf>
    <xf numFmtId="0" fontId="16" fillId="2" borderId="0" xfId="1" applyFont="1" applyFill="1" applyAlignment="1">
      <alignment horizontal="center" vertical="center" wrapText="1"/>
    </xf>
    <xf numFmtId="0" fontId="17" fillId="2" borderId="0" xfId="1" applyFont="1" applyFill="1" applyAlignment="1">
      <alignment horizontal="center" vertical="center" wrapText="1"/>
    </xf>
    <xf numFmtId="0" fontId="17" fillId="2" borderId="0" xfId="1" applyFont="1" applyFill="1" applyAlignment="1">
      <alignment vertical="center" wrapText="1"/>
    </xf>
    <xf numFmtId="0" fontId="1" fillId="0" borderId="0" xfId="1" applyAlignment="1">
      <alignment vertical="center"/>
    </xf>
    <xf numFmtId="0" fontId="4" fillId="2" borderId="0" xfId="1" applyFont="1" applyFill="1" applyAlignment="1">
      <alignment vertical="center" wrapText="1"/>
    </xf>
    <xf numFmtId="0" fontId="11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vertical="center" wrapText="1"/>
    </xf>
    <xf numFmtId="0" fontId="9" fillId="0" borderId="0" xfId="1" applyFont="1" applyAlignment="1">
      <alignment horizontal="left"/>
    </xf>
    <xf numFmtId="0" fontId="10" fillId="0" borderId="0" xfId="1" applyFont="1" applyAlignment="1">
      <alignment horizontal="left"/>
    </xf>
  </cellXfs>
  <cellStyles count="2">
    <cellStyle name="Įprastas" xfId="0" builtinId="0"/>
    <cellStyle name="Paprastas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8"/>
  <sheetViews>
    <sheetView tabSelected="1" workbookViewId="0">
      <selection activeCell="E87" sqref="E87"/>
    </sheetView>
  </sheetViews>
  <sheetFormatPr defaultRowHeight="15"/>
  <cols>
    <col min="1" max="1" width="5.5703125" customWidth="1"/>
    <col min="2" max="2" width="3" customWidth="1"/>
    <col min="3" max="3" width="51.28515625" customWidth="1"/>
    <col min="4" max="4" width="7.140625" customWidth="1"/>
    <col min="5" max="5" width="11" customWidth="1"/>
    <col min="6" max="6" width="11.140625" style="86" customWidth="1"/>
  </cols>
  <sheetData>
    <row r="1" spans="1:8" ht="22.5" customHeight="1">
      <c r="A1" s="1"/>
      <c r="B1" s="1"/>
      <c r="C1" s="1"/>
      <c r="D1" s="108" t="s">
        <v>26</v>
      </c>
      <c r="E1" s="109"/>
      <c r="F1" s="109"/>
      <c r="G1" s="1"/>
      <c r="H1" s="1"/>
    </row>
    <row r="2" spans="1:8" ht="11.25" customHeight="1">
      <c r="A2" s="1"/>
      <c r="B2" s="1"/>
      <c r="C2" s="1"/>
      <c r="D2" s="110" t="s">
        <v>0</v>
      </c>
      <c r="E2" s="111"/>
      <c r="F2" s="111"/>
      <c r="G2" s="1"/>
      <c r="H2" s="1"/>
    </row>
    <row r="3" spans="1:8">
      <c r="A3" s="115"/>
      <c r="B3" s="115"/>
      <c r="C3" s="115"/>
      <c r="D3" s="115"/>
      <c r="E3" s="115"/>
      <c r="F3" s="115"/>
      <c r="G3" s="1"/>
      <c r="H3" s="1"/>
    </row>
    <row r="4" spans="1:8" ht="12.75" customHeight="1">
      <c r="A4" s="112" t="s">
        <v>114</v>
      </c>
      <c r="B4" s="113"/>
      <c r="C4" s="113"/>
      <c r="D4" s="113"/>
      <c r="E4" s="114"/>
      <c r="F4" s="114"/>
      <c r="G4" s="1"/>
      <c r="H4" s="1"/>
    </row>
    <row r="5" spans="1:8">
      <c r="A5" s="120" t="s">
        <v>136</v>
      </c>
      <c r="B5" s="121"/>
      <c r="C5" s="121"/>
      <c r="D5" s="121"/>
      <c r="E5" s="121"/>
      <c r="F5" s="121"/>
      <c r="G5" s="121"/>
      <c r="H5" s="121"/>
    </row>
    <row r="6" spans="1:8" ht="9.75" customHeight="1">
      <c r="A6" s="117" t="s">
        <v>113</v>
      </c>
      <c r="B6" s="118"/>
      <c r="C6" s="118"/>
      <c r="D6" s="118"/>
      <c r="E6" s="119"/>
      <c r="F6" s="119"/>
      <c r="G6" s="1"/>
      <c r="H6" s="1"/>
    </row>
    <row r="7" spans="1:8" ht="6" customHeight="1">
      <c r="A7" s="119"/>
      <c r="B7" s="119"/>
      <c r="C7" s="119"/>
      <c r="D7" s="119"/>
      <c r="E7" s="119"/>
      <c r="F7" s="119"/>
      <c r="G7" s="1"/>
      <c r="H7" s="1"/>
    </row>
    <row r="8" spans="1:8" ht="10.5" customHeight="1">
      <c r="A8" s="116"/>
      <c r="B8" s="97"/>
      <c r="C8" s="97"/>
      <c r="D8" s="97"/>
      <c r="E8" s="1"/>
      <c r="F8" s="82"/>
      <c r="G8" s="1"/>
      <c r="H8" s="1"/>
    </row>
    <row r="9" spans="1:8">
      <c r="A9" s="92" t="s">
        <v>27</v>
      </c>
      <c r="B9" s="93"/>
      <c r="C9" s="93"/>
      <c r="D9" s="93"/>
      <c r="E9" s="94"/>
      <c r="F9" s="94"/>
      <c r="G9" s="1"/>
      <c r="H9" s="1"/>
    </row>
    <row r="10" spans="1:8">
      <c r="A10" s="92" t="s">
        <v>128</v>
      </c>
      <c r="B10" s="93"/>
      <c r="C10" s="93"/>
      <c r="D10" s="93"/>
      <c r="E10" s="94"/>
      <c r="F10" s="94"/>
      <c r="G10" s="1"/>
      <c r="H10" s="1"/>
    </row>
    <row r="11" spans="1:8">
      <c r="A11" s="95" t="s">
        <v>135</v>
      </c>
      <c r="B11" s="96"/>
      <c r="C11" s="96"/>
      <c r="D11" s="96"/>
      <c r="E11" s="97"/>
      <c r="F11" s="97"/>
      <c r="G11" s="1"/>
      <c r="H11" s="1"/>
    </row>
    <row r="12" spans="1:8" ht="7.5" customHeight="1">
      <c r="A12" s="98" t="s">
        <v>1</v>
      </c>
      <c r="B12" s="98"/>
      <c r="C12" s="98"/>
      <c r="D12" s="98"/>
      <c r="E12" s="99"/>
      <c r="F12" s="99"/>
      <c r="G12" s="1"/>
      <c r="H12" s="1"/>
    </row>
    <row r="13" spans="1:8" ht="10.5" customHeight="1">
      <c r="A13" s="8"/>
      <c r="B13" s="9"/>
      <c r="C13" s="9"/>
      <c r="D13" s="100" t="s">
        <v>127</v>
      </c>
      <c r="E13" s="101"/>
      <c r="F13" s="101"/>
    </row>
    <row r="14" spans="1:8" ht="63.75" customHeight="1">
      <c r="A14" s="3" t="s">
        <v>2</v>
      </c>
      <c r="B14" s="106" t="s">
        <v>3</v>
      </c>
      <c r="C14" s="107"/>
      <c r="D14" s="65" t="s">
        <v>4</v>
      </c>
      <c r="E14" s="66" t="s">
        <v>28</v>
      </c>
      <c r="F14" s="83" t="s">
        <v>29</v>
      </c>
    </row>
    <row r="15" spans="1:8">
      <c r="A15" s="2" t="s">
        <v>5</v>
      </c>
      <c r="B15" s="11" t="s">
        <v>30</v>
      </c>
      <c r="C15" s="24"/>
      <c r="D15" s="5"/>
      <c r="E15" s="79">
        <f>SUM(E16+E21)</f>
        <v>62383.199999999997</v>
      </c>
      <c r="F15" s="79">
        <f>SUM(F16+F21)</f>
        <v>66768.540000000008</v>
      </c>
    </row>
    <row r="16" spans="1:8">
      <c r="A16" s="23" t="s">
        <v>6</v>
      </c>
      <c r="B16" s="27" t="s">
        <v>31</v>
      </c>
      <c r="C16" s="13"/>
      <c r="D16" s="19">
        <v>13</v>
      </c>
      <c r="E16" s="74">
        <f>SUM(E17:E20)</f>
        <v>711.45</v>
      </c>
      <c r="F16" s="74">
        <f>SUM(F17:F20)</f>
        <v>250.47</v>
      </c>
    </row>
    <row r="17" spans="1:6">
      <c r="A17" s="19" t="s">
        <v>32</v>
      </c>
      <c r="B17" s="7"/>
      <c r="C17" s="36" t="s">
        <v>33</v>
      </c>
      <c r="D17" s="56"/>
      <c r="E17" s="12"/>
      <c r="F17" s="12"/>
    </row>
    <row r="18" spans="1:6">
      <c r="A18" s="19" t="s">
        <v>34</v>
      </c>
      <c r="B18" s="7"/>
      <c r="C18" s="36" t="s">
        <v>35</v>
      </c>
      <c r="D18" s="57"/>
      <c r="E18" s="12">
        <v>711.45</v>
      </c>
      <c r="F18" s="12">
        <v>250.47</v>
      </c>
    </row>
    <row r="19" spans="1:6">
      <c r="A19" s="19" t="s">
        <v>36</v>
      </c>
      <c r="B19" s="7"/>
      <c r="C19" s="36" t="s">
        <v>37</v>
      </c>
      <c r="D19" s="57"/>
      <c r="E19" s="12"/>
      <c r="F19" s="12"/>
    </row>
    <row r="20" spans="1:6">
      <c r="A20" s="19" t="s">
        <v>38</v>
      </c>
      <c r="B20" s="7"/>
      <c r="C20" s="36" t="s">
        <v>39</v>
      </c>
      <c r="D20" s="23"/>
      <c r="E20" s="12"/>
      <c r="F20" s="12"/>
    </row>
    <row r="21" spans="1:6">
      <c r="A21" s="23" t="s">
        <v>9</v>
      </c>
      <c r="B21" s="16" t="s">
        <v>40</v>
      </c>
      <c r="C21" s="17"/>
      <c r="D21" s="23">
        <v>12</v>
      </c>
      <c r="E21" s="79">
        <f>SUM(E22:E30)</f>
        <v>61671.75</v>
      </c>
      <c r="F21" s="79">
        <f>SUM(F22:F30)</f>
        <v>66518.070000000007</v>
      </c>
    </row>
    <row r="22" spans="1:6">
      <c r="A22" s="19" t="s">
        <v>10</v>
      </c>
      <c r="B22" s="7"/>
      <c r="C22" s="36" t="s">
        <v>41</v>
      </c>
      <c r="D22" s="57"/>
      <c r="E22" s="12"/>
      <c r="F22" s="12"/>
    </row>
    <row r="23" spans="1:6">
      <c r="A23" s="19" t="s">
        <v>11</v>
      </c>
      <c r="B23" s="7"/>
      <c r="C23" s="36" t="s">
        <v>42</v>
      </c>
      <c r="D23" s="57"/>
      <c r="E23" s="12"/>
      <c r="F23" s="12"/>
    </row>
    <row r="24" spans="1:6">
      <c r="A24" s="19" t="s">
        <v>43</v>
      </c>
      <c r="B24" s="7"/>
      <c r="C24" s="36" t="s">
        <v>44</v>
      </c>
      <c r="D24" s="57"/>
      <c r="E24" s="76">
        <v>0</v>
      </c>
      <c r="F24" s="76">
        <v>0</v>
      </c>
    </row>
    <row r="25" spans="1:6">
      <c r="A25" s="19" t="s">
        <v>12</v>
      </c>
      <c r="B25" s="7"/>
      <c r="C25" s="36" t="s">
        <v>45</v>
      </c>
      <c r="D25" s="57"/>
      <c r="E25" s="12"/>
      <c r="F25" s="12"/>
    </row>
    <row r="26" spans="1:6">
      <c r="A26" s="19" t="s">
        <v>46</v>
      </c>
      <c r="B26" s="7"/>
      <c r="C26" s="36" t="s">
        <v>47</v>
      </c>
      <c r="D26" s="57"/>
      <c r="E26" s="12"/>
      <c r="F26" s="12"/>
    </row>
    <row r="27" spans="1:6">
      <c r="A27" s="19" t="s">
        <v>48</v>
      </c>
      <c r="B27" s="7"/>
      <c r="C27" s="36" t="s">
        <v>49</v>
      </c>
      <c r="D27" s="57"/>
      <c r="E27" s="76">
        <v>1330.3</v>
      </c>
      <c r="F27" s="76">
        <v>2594.7800000000002</v>
      </c>
    </row>
    <row r="28" spans="1:6">
      <c r="A28" s="19" t="s">
        <v>50</v>
      </c>
      <c r="B28" s="7"/>
      <c r="C28" s="36" t="s">
        <v>129</v>
      </c>
      <c r="D28" s="57"/>
      <c r="E28" s="12">
        <v>60341.45</v>
      </c>
      <c r="F28" s="12">
        <v>63923.29</v>
      </c>
    </row>
    <row r="29" spans="1:6">
      <c r="A29" s="19" t="s">
        <v>51</v>
      </c>
      <c r="B29" s="7"/>
      <c r="C29" s="36" t="s">
        <v>130</v>
      </c>
      <c r="D29" s="57"/>
      <c r="E29" s="12"/>
      <c r="F29" s="12"/>
    </row>
    <row r="30" spans="1:6">
      <c r="A30" s="19" t="s">
        <v>52</v>
      </c>
      <c r="B30" s="21"/>
      <c r="C30" s="37" t="s">
        <v>131</v>
      </c>
      <c r="D30" s="57"/>
      <c r="E30" s="12"/>
      <c r="F30" s="12"/>
    </row>
    <row r="31" spans="1:6">
      <c r="A31" s="23" t="s">
        <v>13</v>
      </c>
      <c r="B31" s="6" t="s">
        <v>54</v>
      </c>
      <c r="C31" s="6"/>
      <c r="D31" s="23"/>
      <c r="E31" s="76">
        <v>0</v>
      </c>
      <c r="F31" s="76">
        <v>0</v>
      </c>
    </row>
    <row r="32" spans="1:6">
      <c r="A32" s="23" t="s">
        <v>18</v>
      </c>
      <c r="B32" s="6" t="s">
        <v>132</v>
      </c>
      <c r="C32" s="6"/>
      <c r="D32" s="63"/>
      <c r="E32" s="76">
        <v>0</v>
      </c>
      <c r="F32" s="76">
        <v>0</v>
      </c>
    </row>
    <row r="33" spans="1:6">
      <c r="A33" s="23" t="s">
        <v>21</v>
      </c>
      <c r="B33" s="6" t="s">
        <v>55</v>
      </c>
      <c r="C33" s="7"/>
      <c r="D33" s="63"/>
      <c r="E33" s="76">
        <v>0</v>
      </c>
      <c r="F33" s="76">
        <v>0</v>
      </c>
    </row>
    <row r="34" spans="1:6">
      <c r="A34" s="2" t="s">
        <v>17</v>
      </c>
      <c r="B34" s="11" t="s">
        <v>56</v>
      </c>
      <c r="C34" s="24"/>
      <c r="D34" s="64"/>
      <c r="E34" s="79">
        <v>0</v>
      </c>
      <c r="F34" s="79">
        <v>0</v>
      </c>
    </row>
    <row r="35" spans="1:6">
      <c r="A35" s="3" t="s">
        <v>22</v>
      </c>
      <c r="B35" s="50" t="s">
        <v>57</v>
      </c>
      <c r="C35" s="25"/>
      <c r="D35" s="23"/>
      <c r="E35" s="55">
        <f>SUM(E42+E43+E36+E51)</f>
        <v>283053.58999999997</v>
      </c>
      <c r="F35" s="55">
        <f>SUM(F42+F43+F36+F51)</f>
        <v>237324.05999999997</v>
      </c>
    </row>
    <row r="36" spans="1:6">
      <c r="A36" s="45" t="s">
        <v>6</v>
      </c>
      <c r="B36" s="39" t="s">
        <v>58</v>
      </c>
      <c r="C36" s="42"/>
      <c r="D36" s="23">
        <v>8</v>
      </c>
      <c r="E36" s="79">
        <f>SUM(E37:E40)</f>
        <v>13566.48</v>
      </c>
      <c r="F36" s="79">
        <f>SUM(F37:F40)</f>
        <v>16253.59</v>
      </c>
    </row>
    <row r="37" spans="1:6">
      <c r="A37" s="14" t="s">
        <v>32</v>
      </c>
      <c r="B37" s="21"/>
      <c r="C37" s="37" t="s">
        <v>59</v>
      </c>
      <c r="D37" s="57"/>
      <c r="E37" s="76"/>
      <c r="F37" s="76"/>
    </row>
    <row r="38" spans="1:6">
      <c r="A38" s="14" t="s">
        <v>34</v>
      </c>
      <c r="B38" s="21"/>
      <c r="C38" s="37" t="s">
        <v>60</v>
      </c>
      <c r="D38" s="57"/>
      <c r="E38" s="76">
        <v>13566.48</v>
      </c>
      <c r="F38" s="76">
        <v>16253.59</v>
      </c>
    </row>
    <row r="39" spans="1:6">
      <c r="A39" s="14" t="s">
        <v>36</v>
      </c>
      <c r="B39" s="21"/>
      <c r="C39" s="37" t="s">
        <v>61</v>
      </c>
      <c r="D39" s="57"/>
      <c r="E39" s="12"/>
      <c r="F39" s="12"/>
    </row>
    <row r="40" spans="1:6">
      <c r="A40" s="14" t="s">
        <v>38</v>
      </c>
      <c r="B40" s="21"/>
      <c r="C40" s="37" t="s">
        <v>62</v>
      </c>
      <c r="D40" s="57"/>
      <c r="E40" s="12"/>
      <c r="F40" s="12"/>
    </row>
    <row r="41" spans="1:6" ht="15" customHeight="1">
      <c r="A41" s="14" t="s">
        <v>63</v>
      </c>
      <c r="B41" s="21"/>
      <c r="C41" s="38" t="s">
        <v>64</v>
      </c>
      <c r="D41" s="57"/>
      <c r="E41" s="12"/>
      <c r="F41" s="12"/>
    </row>
    <row r="42" spans="1:6">
      <c r="A42" s="45" t="s">
        <v>9</v>
      </c>
      <c r="B42" s="51" t="s">
        <v>65</v>
      </c>
      <c r="C42" s="43"/>
      <c r="D42" s="23">
        <v>6</v>
      </c>
      <c r="E42" s="79">
        <v>1750.32</v>
      </c>
      <c r="F42" s="79">
        <v>2418.4299999999998</v>
      </c>
    </row>
    <row r="43" spans="1:6">
      <c r="A43" s="45" t="s">
        <v>13</v>
      </c>
      <c r="B43" s="39" t="s">
        <v>66</v>
      </c>
      <c r="C43" s="42"/>
      <c r="D43" s="23">
        <v>17</v>
      </c>
      <c r="E43" s="79">
        <f>SUM(E45:E49)</f>
        <v>266249.25</v>
      </c>
      <c r="F43" s="79">
        <f>SUM(F45:F49)</f>
        <v>217553.44999999998</v>
      </c>
    </row>
    <row r="44" spans="1:6">
      <c r="A44" s="49" t="s">
        <v>14</v>
      </c>
      <c r="B44" s="42"/>
      <c r="C44" s="77" t="s">
        <v>126</v>
      </c>
      <c r="D44" s="23"/>
      <c r="E44" s="74"/>
      <c r="F44" s="74"/>
    </row>
    <row r="45" spans="1:6">
      <c r="A45" s="49" t="s">
        <v>123</v>
      </c>
      <c r="B45" s="21"/>
      <c r="C45" s="37" t="s">
        <v>67</v>
      </c>
      <c r="D45" s="59"/>
      <c r="E45" s="80">
        <v>82.5</v>
      </c>
      <c r="F45" s="80">
        <v>43.52</v>
      </c>
    </row>
    <row r="46" spans="1:6">
      <c r="A46" s="14" t="s">
        <v>124</v>
      </c>
      <c r="B46" s="21"/>
      <c r="C46" s="37" t="s">
        <v>68</v>
      </c>
      <c r="D46" s="60"/>
      <c r="E46" s="76">
        <v>17779.599999999999</v>
      </c>
      <c r="F46" s="76">
        <v>20586.8</v>
      </c>
    </row>
    <row r="47" spans="1:6" ht="22.5" customHeight="1">
      <c r="A47" s="14" t="s">
        <v>15</v>
      </c>
      <c r="B47" s="21"/>
      <c r="C47" s="38" t="s">
        <v>69</v>
      </c>
      <c r="D47" s="60"/>
      <c r="E47" s="76">
        <v>12353.11</v>
      </c>
      <c r="F47" s="76">
        <v>11152.92</v>
      </c>
    </row>
    <row r="48" spans="1:6">
      <c r="A48" s="14" t="s">
        <v>16</v>
      </c>
      <c r="B48" s="21"/>
      <c r="C48" s="37" t="s">
        <v>70</v>
      </c>
      <c r="D48" s="60"/>
      <c r="E48" s="78">
        <v>148036.75</v>
      </c>
      <c r="F48" s="78">
        <v>87068.59</v>
      </c>
    </row>
    <row r="49" spans="1:8">
      <c r="A49" s="14" t="s">
        <v>125</v>
      </c>
      <c r="B49" s="21"/>
      <c r="C49" s="37" t="s">
        <v>71</v>
      </c>
      <c r="D49" s="23"/>
      <c r="E49" s="76">
        <v>87997.29</v>
      </c>
      <c r="F49" s="76">
        <v>98701.62</v>
      </c>
    </row>
    <row r="50" spans="1:8">
      <c r="A50" s="45" t="s">
        <v>18</v>
      </c>
      <c r="B50" s="4" t="s">
        <v>72</v>
      </c>
      <c r="C50" s="4"/>
      <c r="D50" s="60"/>
      <c r="E50" s="12"/>
      <c r="F50" s="12"/>
    </row>
    <row r="51" spans="1:8">
      <c r="A51" s="45" t="s">
        <v>21</v>
      </c>
      <c r="B51" s="4" t="s">
        <v>73</v>
      </c>
      <c r="C51" s="4"/>
      <c r="D51" s="23">
        <v>5</v>
      </c>
      <c r="E51" s="79">
        <v>1487.54</v>
      </c>
      <c r="F51" s="79">
        <v>1098.5899999999999</v>
      </c>
    </row>
    <row r="52" spans="1:8">
      <c r="A52" s="54"/>
      <c r="B52" s="40"/>
      <c r="C52" s="41"/>
      <c r="D52" s="61"/>
      <c r="E52" s="18"/>
      <c r="F52" s="18"/>
    </row>
    <row r="53" spans="1:8">
      <c r="A53" s="23"/>
      <c r="B53" s="11" t="s">
        <v>74</v>
      </c>
      <c r="C53" s="24"/>
      <c r="D53" s="23"/>
      <c r="E53" s="88">
        <f>SUM(E15+E34+E35)</f>
        <v>345436.79</v>
      </c>
      <c r="F53" s="88">
        <f>SUM(F15+F34+F35)</f>
        <v>304092.59999999998</v>
      </c>
    </row>
    <row r="54" spans="1:8">
      <c r="A54" s="19"/>
      <c r="B54" s="7"/>
      <c r="C54" s="20"/>
      <c r="D54" s="62"/>
      <c r="E54" s="12"/>
      <c r="F54" s="12"/>
    </row>
    <row r="55" spans="1:8">
      <c r="A55" s="2" t="s">
        <v>24</v>
      </c>
      <c r="B55" s="11" t="s">
        <v>75</v>
      </c>
      <c r="C55" s="11"/>
      <c r="D55" s="23">
        <v>20</v>
      </c>
      <c r="E55" s="79">
        <f>SUM(E56:E59)</f>
        <v>22288.17</v>
      </c>
      <c r="F55" s="79">
        <f>SUM(F56:F59)</f>
        <v>29822.7</v>
      </c>
    </row>
    <row r="56" spans="1:8">
      <c r="A56" s="23" t="s">
        <v>6</v>
      </c>
      <c r="B56" s="6" t="s">
        <v>76</v>
      </c>
      <c r="C56" s="6"/>
      <c r="D56" s="23"/>
      <c r="E56" s="76"/>
      <c r="F56" s="76"/>
    </row>
    <row r="57" spans="1:8">
      <c r="A57" s="15" t="s">
        <v>9</v>
      </c>
      <c r="B57" s="16" t="s">
        <v>7</v>
      </c>
      <c r="C57" s="17"/>
      <c r="D57" s="15"/>
      <c r="E57" s="81">
        <v>22288.17</v>
      </c>
      <c r="F57" s="81">
        <v>29822.7</v>
      </c>
    </row>
    <row r="58" spans="1:8">
      <c r="A58" s="23" t="s">
        <v>13</v>
      </c>
      <c r="B58" s="102" t="s">
        <v>77</v>
      </c>
      <c r="C58" s="103"/>
      <c r="D58" s="23"/>
      <c r="E58" s="12"/>
      <c r="F58" s="12"/>
    </row>
    <row r="59" spans="1:8">
      <c r="A59" s="23" t="s">
        <v>23</v>
      </c>
      <c r="B59" s="6" t="s">
        <v>8</v>
      </c>
      <c r="C59" s="7"/>
      <c r="D59" s="23"/>
      <c r="E59" s="76">
        <v>0</v>
      </c>
      <c r="F59" s="76">
        <v>0</v>
      </c>
    </row>
    <row r="60" spans="1:8">
      <c r="A60" s="2" t="s">
        <v>78</v>
      </c>
      <c r="B60" s="11" t="s">
        <v>79</v>
      </c>
      <c r="C60" s="24"/>
      <c r="D60" s="23">
        <v>17</v>
      </c>
      <c r="E60" s="79">
        <f>SUM(E61+E65)</f>
        <v>123740.22</v>
      </c>
      <c r="F60" s="79">
        <f>SUM(F61+F65)</f>
        <v>136052.35999999999</v>
      </c>
    </row>
    <row r="61" spans="1:8">
      <c r="A61" s="23" t="s">
        <v>6</v>
      </c>
      <c r="B61" s="27" t="s">
        <v>80</v>
      </c>
      <c r="C61" s="28"/>
      <c r="D61" s="23"/>
      <c r="E61" s="79">
        <f>SUM(E62:E64)</f>
        <v>0</v>
      </c>
      <c r="F61" s="79">
        <f>SUM(F62:F64)</f>
        <v>0</v>
      </c>
    </row>
    <row r="62" spans="1:8">
      <c r="A62" s="19" t="s">
        <v>32</v>
      </c>
      <c r="B62" s="32"/>
      <c r="C62" s="36" t="s">
        <v>81</v>
      </c>
      <c r="D62" s="60"/>
      <c r="E62" s="12"/>
      <c r="F62" s="12"/>
      <c r="G62" s="10"/>
      <c r="H62" s="10"/>
    </row>
    <row r="63" spans="1:8">
      <c r="A63" s="19" t="s">
        <v>34</v>
      </c>
      <c r="B63" s="7"/>
      <c r="C63" s="36" t="s">
        <v>82</v>
      </c>
      <c r="D63" s="23"/>
      <c r="E63" s="12"/>
      <c r="F63" s="12"/>
      <c r="G63" s="10"/>
      <c r="H63" s="10"/>
    </row>
    <row r="64" spans="1:8">
      <c r="A64" s="19" t="s">
        <v>83</v>
      </c>
      <c r="B64" s="7"/>
      <c r="C64" s="36" t="s">
        <v>84</v>
      </c>
      <c r="D64" s="58"/>
      <c r="E64" s="12"/>
      <c r="F64" s="12"/>
      <c r="G64" s="10"/>
      <c r="H64" s="10" t="s">
        <v>85</v>
      </c>
    </row>
    <row r="65" spans="1:8">
      <c r="A65" s="45" t="s">
        <v>9</v>
      </c>
      <c r="B65" s="46" t="s">
        <v>86</v>
      </c>
      <c r="C65" s="47"/>
      <c r="D65" s="45"/>
      <c r="E65" s="79">
        <f>SUM(E66+E67+E68+E69+E70+E71+E74+E75+E76+E77+E78+E79)</f>
        <v>123740.22</v>
      </c>
      <c r="F65" s="79">
        <f>SUM(F66+F67+F68+F69+F70+F71+F74+F75+F76+F77+F78+F79)</f>
        <v>136052.35999999999</v>
      </c>
      <c r="G65" s="48"/>
      <c r="H65" s="48"/>
    </row>
    <row r="66" spans="1:8">
      <c r="A66" s="19" t="s">
        <v>10</v>
      </c>
      <c r="B66" s="7"/>
      <c r="C66" s="36" t="s">
        <v>87</v>
      </c>
      <c r="D66" s="23"/>
      <c r="E66" s="12"/>
      <c r="F66" s="12"/>
      <c r="G66" s="10"/>
      <c r="H66" s="10"/>
    </row>
    <row r="67" spans="1:8">
      <c r="A67" s="19" t="s">
        <v>11</v>
      </c>
      <c r="B67" s="32"/>
      <c r="C67" s="36" t="s">
        <v>88</v>
      </c>
      <c r="D67" s="60"/>
      <c r="E67" s="12"/>
      <c r="F67" s="12"/>
      <c r="G67" s="10"/>
      <c r="H67" s="10"/>
    </row>
    <row r="68" spans="1:8">
      <c r="A68" s="19" t="s">
        <v>43</v>
      </c>
      <c r="B68" s="32"/>
      <c r="C68" s="36" t="s">
        <v>89</v>
      </c>
      <c r="D68" s="60"/>
      <c r="E68" s="12"/>
      <c r="F68" s="12"/>
      <c r="G68" s="10"/>
      <c r="H68" s="10"/>
    </row>
    <row r="69" spans="1:8">
      <c r="A69" s="19" t="s">
        <v>12</v>
      </c>
      <c r="B69" s="42"/>
      <c r="C69" s="37" t="s">
        <v>90</v>
      </c>
      <c r="D69" s="60"/>
      <c r="E69" s="12"/>
      <c r="F69" s="12"/>
      <c r="G69" s="10"/>
      <c r="H69" s="10"/>
    </row>
    <row r="70" spans="1:8" ht="15" customHeight="1">
      <c r="A70" s="45" t="s">
        <v>46</v>
      </c>
      <c r="B70" s="21"/>
      <c r="C70" s="69" t="s">
        <v>115</v>
      </c>
      <c r="D70" s="67"/>
      <c r="E70" s="12"/>
      <c r="F70" s="12"/>
      <c r="G70" s="10"/>
      <c r="H70" s="10"/>
    </row>
    <row r="71" spans="1:8" ht="14.25" customHeight="1">
      <c r="A71" s="45" t="s">
        <v>48</v>
      </c>
      <c r="B71" s="21"/>
      <c r="C71" s="70" t="s">
        <v>91</v>
      </c>
      <c r="D71" s="68"/>
      <c r="E71" s="87">
        <f>SUM(E72:E73)</f>
        <v>0</v>
      </c>
      <c r="F71" s="87">
        <f>SUM(F72:F73)</f>
        <v>0</v>
      </c>
      <c r="G71" s="10"/>
      <c r="H71" s="10"/>
    </row>
    <row r="72" spans="1:8">
      <c r="A72" s="45" t="s">
        <v>116</v>
      </c>
      <c r="B72" s="43"/>
      <c r="C72" s="72" t="s">
        <v>118</v>
      </c>
      <c r="D72" s="75"/>
      <c r="E72" s="18"/>
      <c r="F72" s="18"/>
      <c r="G72" s="10"/>
      <c r="H72" s="10"/>
    </row>
    <row r="73" spans="1:8">
      <c r="A73" s="45" t="s">
        <v>117</v>
      </c>
      <c r="B73" s="43"/>
      <c r="C73" s="72" t="s">
        <v>119</v>
      </c>
      <c r="D73" s="67"/>
      <c r="E73" s="81"/>
      <c r="F73" s="81"/>
      <c r="G73" s="10"/>
      <c r="H73" s="10"/>
    </row>
    <row r="74" spans="1:8">
      <c r="A74" s="14" t="s">
        <v>50</v>
      </c>
      <c r="B74" s="26"/>
      <c r="C74" s="44" t="s">
        <v>92</v>
      </c>
      <c r="D74" s="60"/>
      <c r="E74" s="12"/>
      <c r="F74" s="12"/>
      <c r="G74" s="10"/>
      <c r="H74" s="10"/>
    </row>
    <row r="75" spans="1:8">
      <c r="A75" s="19" t="s">
        <v>51</v>
      </c>
      <c r="B75" s="7"/>
      <c r="C75" s="70" t="s">
        <v>93</v>
      </c>
      <c r="D75" s="60"/>
      <c r="E75" s="76"/>
      <c r="F75" s="76"/>
      <c r="G75" s="10"/>
      <c r="H75" s="10"/>
    </row>
    <row r="76" spans="1:8">
      <c r="A76" s="14" t="s">
        <v>52</v>
      </c>
      <c r="B76" s="7"/>
      <c r="C76" s="71" t="s">
        <v>94</v>
      </c>
      <c r="D76" s="60"/>
      <c r="E76" s="76"/>
      <c r="F76" s="76">
        <v>3.78</v>
      </c>
      <c r="G76" s="10"/>
      <c r="H76" s="10"/>
    </row>
    <row r="77" spans="1:8">
      <c r="A77" s="19" t="s">
        <v>53</v>
      </c>
      <c r="B77" s="7"/>
      <c r="C77" s="71" t="s">
        <v>121</v>
      </c>
      <c r="D77" s="60"/>
      <c r="E77" s="12"/>
      <c r="F77" s="12"/>
      <c r="G77" s="10"/>
      <c r="H77" s="10"/>
    </row>
    <row r="78" spans="1:8">
      <c r="A78" s="19" t="s">
        <v>96</v>
      </c>
      <c r="B78" s="21"/>
      <c r="C78" s="37" t="s">
        <v>95</v>
      </c>
      <c r="D78" s="60"/>
      <c r="E78" s="76">
        <v>123024.22</v>
      </c>
      <c r="F78" s="76">
        <v>135868.57999999999</v>
      </c>
      <c r="G78" s="10"/>
      <c r="H78" s="10"/>
    </row>
    <row r="79" spans="1:8">
      <c r="A79" s="19" t="s">
        <v>122</v>
      </c>
      <c r="B79" s="7"/>
      <c r="C79" s="36" t="s">
        <v>97</v>
      </c>
      <c r="D79" s="58"/>
      <c r="E79" s="76">
        <v>716</v>
      </c>
      <c r="F79" s="76">
        <v>180</v>
      </c>
    </row>
    <row r="80" spans="1:8">
      <c r="A80" s="2" t="s">
        <v>98</v>
      </c>
      <c r="B80" s="29" t="s">
        <v>99</v>
      </c>
      <c r="C80" s="30"/>
      <c r="D80" s="63">
        <v>4</v>
      </c>
      <c r="E80" s="74">
        <f>SUM(E86)</f>
        <v>199408.40000000002</v>
      </c>
      <c r="F80" s="74">
        <f>SUM(F86)</f>
        <v>138217.54</v>
      </c>
    </row>
    <row r="81" spans="1:6">
      <c r="A81" s="23" t="s">
        <v>6</v>
      </c>
      <c r="B81" s="6" t="s">
        <v>100</v>
      </c>
      <c r="C81" s="7"/>
      <c r="D81" s="58"/>
      <c r="E81" s="12"/>
      <c r="F81" s="12"/>
    </row>
    <row r="82" spans="1:6">
      <c r="A82" s="23" t="s">
        <v>9</v>
      </c>
      <c r="B82" s="27" t="s">
        <v>101</v>
      </c>
      <c r="C82" s="28"/>
      <c r="D82" s="23"/>
      <c r="E82" s="79">
        <f ca="1">SUM(E81:E82)</f>
        <v>0</v>
      </c>
      <c r="F82" s="79">
        <f ca="1">SUM(F81:F82)</f>
        <v>0</v>
      </c>
    </row>
    <row r="83" spans="1:6">
      <c r="A83" s="19" t="s">
        <v>10</v>
      </c>
      <c r="B83" s="7"/>
      <c r="C83" s="36" t="s">
        <v>102</v>
      </c>
      <c r="D83" s="23"/>
      <c r="E83" s="12"/>
      <c r="F83" s="12"/>
    </row>
    <row r="84" spans="1:6">
      <c r="A84" s="19" t="s">
        <v>11</v>
      </c>
      <c r="B84" s="7"/>
      <c r="C84" s="36" t="s">
        <v>103</v>
      </c>
      <c r="D84" s="23"/>
      <c r="E84" s="12"/>
      <c r="F84" s="12"/>
    </row>
    <row r="85" spans="1:6">
      <c r="A85" s="14" t="s">
        <v>13</v>
      </c>
      <c r="B85" s="22" t="s">
        <v>104</v>
      </c>
      <c r="C85" s="22"/>
      <c r="D85" s="23"/>
      <c r="E85" s="12"/>
      <c r="F85" s="12"/>
    </row>
    <row r="86" spans="1:6">
      <c r="A86" s="15" t="s">
        <v>18</v>
      </c>
      <c r="B86" s="16" t="s">
        <v>105</v>
      </c>
      <c r="C86" s="17"/>
      <c r="D86" s="23"/>
      <c r="E86" s="79">
        <f>SUM(E87+E88)</f>
        <v>199408.40000000002</v>
      </c>
      <c r="F86" s="79">
        <f>SUM(F87+F88)</f>
        <v>138217.54</v>
      </c>
    </row>
    <row r="87" spans="1:6">
      <c r="A87" s="19" t="s">
        <v>19</v>
      </c>
      <c r="B87" s="24"/>
      <c r="C87" s="36" t="s">
        <v>106</v>
      </c>
      <c r="D87" s="57"/>
      <c r="E87" s="76">
        <v>61190.86</v>
      </c>
      <c r="F87" s="76">
        <v>32115.040000000001</v>
      </c>
    </row>
    <row r="88" spans="1:6">
      <c r="A88" s="19" t="s">
        <v>20</v>
      </c>
      <c r="B88" s="24"/>
      <c r="C88" s="36" t="s">
        <v>107</v>
      </c>
      <c r="D88" s="57"/>
      <c r="E88" s="76">
        <v>138217.54</v>
      </c>
      <c r="F88" s="76">
        <v>106102.5</v>
      </c>
    </row>
    <row r="89" spans="1:6">
      <c r="A89" s="2" t="s">
        <v>108</v>
      </c>
      <c r="B89" s="29" t="s">
        <v>109</v>
      </c>
      <c r="C89" s="31"/>
      <c r="D89" s="57"/>
      <c r="E89" s="79">
        <v>0</v>
      </c>
      <c r="F89" s="79">
        <v>0</v>
      </c>
    </row>
    <row r="90" spans="1:6">
      <c r="A90" s="2"/>
      <c r="B90" s="30"/>
      <c r="C90" s="34"/>
      <c r="D90" s="57"/>
      <c r="E90" s="12"/>
      <c r="F90" s="12"/>
    </row>
    <row r="91" spans="1:6" ht="29.25" customHeight="1">
      <c r="A91" s="2"/>
      <c r="B91" s="104" t="s">
        <v>110</v>
      </c>
      <c r="C91" s="105"/>
      <c r="D91" s="23"/>
      <c r="E91" s="88">
        <f>SUM(E55+E60+E80+E89)</f>
        <v>345436.79000000004</v>
      </c>
      <c r="F91" s="88">
        <f>SUM(F55+F60+F80+F89)</f>
        <v>304092.59999999998</v>
      </c>
    </row>
    <row r="92" spans="1:6">
      <c r="A92" s="35"/>
      <c r="B92" s="33"/>
      <c r="C92" s="33"/>
      <c r="D92" s="33"/>
      <c r="E92" s="10"/>
      <c r="F92" s="84"/>
    </row>
    <row r="93" spans="1:6">
      <c r="A93" s="9"/>
      <c r="B93" s="89" t="s">
        <v>133</v>
      </c>
      <c r="C93" s="89"/>
      <c r="D93" s="52" t="s">
        <v>111</v>
      </c>
      <c r="E93" s="89" t="s">
        <v>134</v>
      </c>
      <c r="F93" s="89"/>
    </row>
    <row r="94" spans="1:6" ht="24">
      <c r="A94" s="10"/>
      <c r="B94" s="90" t="s">
        <v>120</v>
      </c>
      <c r="C94" s="91"/>
      <c r="D94" s="73" t="s">
        <v>112</v>
      </c>
      <c r="E94" s="90" t="s">
        <v>25</v>
      </c>
      <c r="F94" s="90"/>
    </row>
    <row r="95" spans="1:6">
      <c r="A95" s="53"/>
      <c r="B95" s="53"/>
      <c r="C95" s="53"/>
      <c r="D95" s="9"/>
      <c r="E95" s="9"/>
      <c r="F95" s="85"/>
    </row>
    <row r="96" spans="1:6">
      <c r="A96" s="10"/>
      <c r="B96" s="10"/>
      <c r="C96" s="10"/>
      <c r="D96" s="10"/>
      <c r="E96" s="10"/>
      <c r="F96" s="84"/>
    </row>
    <row r="97" spans="1:6">
      <c r="A97" s="10"/>
      <c r="B97" s="10"/>
      <c r="C97" s="10"/>
      <c r="D97" s="10"/>
      <c r="E97" s="10"/>
      <c r="F97" s="84"/>
    </row>
    <row r="98" spans="1:6">
      <c r="A98" s="10"/>
      <c r="B98" s="10"/>
      <c r="C98" s="10"/>
      <c r="D98" s="10"/>
      <c r="E98" s="10"/>
      <c r="F98" s="84"/>
    </row>
    <row r="99" spans="1:6">
      <c r="A99" s="10"/>
      <c r="B99" s="10"/>
      <c r="C99" s="10"/>
      <c r="D99" s="10"/>
      <c r="E99" s="10"/>
      <c r="F99" s="84"/>
    </row>
    <row r="100" spans="1:6">
      <c r="A100" s="10"/>
      <c r="B100" s="10"/>
      <c r="C100" s="10"/>
      <c r="D100" s="10"/>
      <c r="E100" s="10"/>
      <c r="F100" s="84"/>
    </row>
    <row r="101" spans="1:6">
      <c r="A101" s="10"/>
      <c r="B101" s="10"/>
      <c r="C101" s="10"/>
      <c r="D101" s="10"/>
      <c r="E101" s="10"/>
      <c r="F101" s="84"/>
    </row>
    <row r="102" spans="1:6">
      <c r="A102" s="10"/>
      <c r="B102" s="10"/>
      <c r="C102" s="10"/>
      <c r="D102" s="10"/>
      <c r="E102" s="10"/>
      <c r="F102" s="84"/>
    </row>
    <row r="103" spans="1:6">
      <c r="A103" s="10"/>
      <c r="B103" s="10"/>
      <c r="C103" s="10"/>
      <c r="D103" s="10"/>
      <c r="E103" s="10"/>
      <c r="F103" s="84"/>
    </row>
    <row r="104" spans="1:6">
      <c r="A104" s="10"/>
      <c r="B104" s="10"/>
      <c r="C104" s="10"/>
      <c r="D104" s="10"/>
      <c r="E104" s="10"/>
      <c r="F104" s="84"/>
    </row>
    <row r="105" spans="1:6">
      <c r="A105" s="10"/>
      <c r="B105" s="10"/>
      <c r="C105" s="10"/>
      <c r="D105" s="10"/>
      <c r="E105" s="10"/>
      <c r="F105" s="84"/>
    </row>
    <row r="106" spans="1:6">
      <c r="A106" s="10"/>
      <c r="B106" s="10"/>
      <c r="C106" s="10"/>
      <c r="D106" s="10"/>
      <c r="E106" s="10"/>
      <c r="F106" s="84"/>
    </row>
    <row r="107" spans="1:6">
      <c r="A107" s="10"/>
      <c r="B107" s="10"/>
      <c r="C107" s="10"/>
      <c r="D107" s="10"/>
      <c r="E107" s="10"/>
      <c r="F107" s="84"/>
    </row>
    <row r="108" spans="1:6">
      <c r="A108" s="10"/>
      <c r="B108" s="10"/>
      <c r="C108" s="10"/>
      <c r="D108" s="10"/>
      <c r="E108" s="10"/>
      <c r="F108" s="84"/>
    </row>
    <row r="109" spans="1:6">
      <c r="A109" s="10"/>
      <c r="B109" s="10"/>
      <c r="C109" s="10"/>
      <c r="D109" s="10"/>
      <c r="E109" s="10"/>
      <c r="F109" s="84"/>
    </row>
    <row r="110" spans="1:6">
      <c r="A110" s="10"/>
      <c r="B110" s="10"/>
      <c r="C110" s="10"/>
      <c r="D110" s="10"/>
      <c r="E110" s="10"/>
      <c r="F110" s="84"/>
    </row>
    <row r="111" spans="1:6">
      <c r="D111" s="10"/>
    </row>
    <row r="112" spans="1:6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</sheetData>
  <mergeCells count="19">
    <mergeCell ref="D1:F1"/>
    <mergeCell ref="D2:F2"/>
    <mergeCell ref="A4:F4"/>
    <mergeCell ref="A3:F3"/>
    <mergeCell ref="A8:D8"/>
    <mergeCell ref="A6:F7"/>
    <mergeCell ref="A5:H5"/>
    <mergeCell ref="E93:F93"/>
    <mergeCell ref="B94:C94"/>
    <mergeCell ref="E94:F94"/>
    <mergeCell ref="B93:C93"/>
    <mergeCell ref="A9:F9"/>
    <mergeCell ref="A10:F10"/>
    <mergeCell ref="A11:F11"/>
    <mergeCell ref="A12:F12"/>
    <mergeCell ref="D13:F13"/>
    <mergeCell ref="B58:C58"/>
    <mergeCell ref="B91:C91"/>
    <mergeCell ref="B14:C14"/>
  </mergeCells>
  <pageMargins left="0.78740157480314965" right="0.19685039370078741" top="0.19685039370078741" bottom="0.19685039370078741" header="0.31496062992125984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FINANSINĖS BŪKLĖS ATASKAITA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2023-03-16T07:13:03Z</cp:lastPrinted>
  <dcterms:created xsi:type="dcterms:W3CDTF">2011-05-23T14:14:31Z</dcterms:created>
  <dcterms:modified xsi:type="dcterms:W3CDTF">2023-04-14T12:45:12Z</dcterms:modified>
</cp:coreProperties>
</file>